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/>
  <xr:revisionPtr revIDLastSave="0" documentId="13_ncr:1_{086E1C3F-A8EB-47DF-912E-0EBF9EA3F109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Sheet1" sheetId="1" r:id="rId1"/>
  </sheets>
  <externalReferences>
    <externalReference r:id="rId2"/>
  </externalReferences>
  <definedNames>
    <definedName name="OLE_LINK1" localSheetId="0">Sheet1!$E$1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K22" i="1"/>
  <c r="E21" i="1" l="1"/>
  <c r="F21" i="1"/>
  <c r="I21" i="1" l="1"/>
  <c r="K21" i="1" l="1"/>
</calcChain>
</file>

<file path=xl/sharedStrings.xml><?xml version="1.0" encoding="utf-8"?>
<sst xmlns="http://schemas.openxmlformats.org/spreadsheetml/2006/main" count="815" uniqueCount="152">
  <si>
    <t>Production and marketing year</t>
  </si>
  <si>
    <t>White maize planted (ha)</t>
  </si>
  <si>
    <t>Marketed production (t)</t>
  </si>
  <si>
    <t xml:space="preserve"> Producer price/ton</t>
  </si>
  <si>
    <t>N$</t>
  </si>
  <si>
    <t>Grain</t>
  </si>
  <si>
    <t>Imports</t>
  </si>
  <si>
    <t>(t)</t>
  </si>
  <si>
    <t>Exports</t>
  </si>
  <si>
    <t>Total consumption</t>
  </si>
  <si>
    <t>Irrigated</t>
  </si>
  <si>
    <t>Dry-land</t>
  </si>
  <si>
    <t>Total</t>
  </si>
  <si>
    <t>-</t>
  </si>
  <si>
    <t xml:space="preserve">2005/6 </t>
  </si>
  <si>
    <t>44 365</t>
  </si>
  <si>
    <t>1 824.00</t>
  </si>
  <si>
    <t>4 000</t>
  </si>
  <si>
    <t>2006/7</t>
  </si>
  <si>
    <t>28 365</t>
  </si>
  <si>
    <t>24 931</t>
  </si>
  <si>
    <t>53 296</t>
  </si>
  <si>
    <t>1 760.00</t>
  </si>
  <si>
    <t>48 247</t>
  </si>
  <si>
    <t>3 000</t>
  </si>
  <si>
    <t>2007/8</t>
  </si>
  <si>
    <t>8 664</t>
  </si>
  <si>
    <t>13 346</t>
  </si>
  <si>
    <t>30 112</t>
  </si>
  <si>
    <t>14 530</t>
  </si>
  <si>
    <t>44 642</t>
  </si>
  <si>
    <t>2 006.16</t>
  </si>
  <si>
    <t>60 141</t>
  </si>
  <si>
    <t>2008/9</t>
  </si>
  <si>
    <t>3 318</t>
  </si>
  <si>
    <t>8 750</t>
  </si>
  <si>
    <t>27 534</t>
  </si>
  <si>
    <t>51 832</t>
  </si>
  <si>
    <t>2 030.93</t>
  </si>
  <si>
    <t>111 714</t>
  </si>
  <si>
    <t>3 150</t>
  </si>
  <si>
    <t>2009/10</t>
  </si>
  <si>
    <t>3 824</t>
  </si>
  <si>
    <t>7 476</t>
  </si>
  <si>
    <t>11 300</t>
  </si>
  <si>
    <t>25 838</t>
  </si>
  <si>
    <t>23 728</t>
  </si>
  <si>
    <t>49 566</t>
  </si>
  <si>
    <t>2 780.49</t>
  </si>
  <si>
    <t>83 903</t>
  </si>
  <si>
    <t>2010/11</t>
  </si>
  <si>
    <t>3 329</t>
  </si>
  <si>
    <t>9 697</t>
  </si>
  <si>
    <t>27 916</t>
  </si>
  <si>
    <t>20 045</t>
  </si>
  <si>
    <t>47 961</t>
  </si>
  <si>
    <t>2 614.00</t>
  </si>
  <si>
    <t>81 111</t>
  </si>
  <si>
    <t>2011/12</t>
  </si>
  <si>
    <t>4 701</t>
  </si>
  <si>
    <t>11 139</t>
  </si>
  <si>
    <t>15 840</t>
  </si>
  <si>
    <t>26 925</t>
  </si>
  <si>
    <t>36 528</t>
  </si>
  <si>
    <t>63 228</t>
  </si>
  <si>
    <t>2 831.37</t>
  </si>
  <si>
    <t>55 305</t>
  </si>
  <si>
    <t>2012/13</t>
  </si>
  <si>
    <t>35 712</t>
  </si>
  <si>
    <t>36 725</t>
  </si>
  <si>
    <t>72 438</t>
  </si>
  <si>
    <t>2 998.00</t>
  </si>
  <si>
    <t>105 742</t>
  </si>
  <si>
    <t>2013/14</t>
  </si>
  <si>
    <t>9 374</t>
  </si>
  <si>
    <t>3 302.00</t>
  </si>
  <si>
    <t>82 527</t>
  </si>
  <si>
    <t>2014/15</t>
  </si>
  <si>
    <t>10 451</t>
  </si>
  <si>
    <t>32 800</t>
  </si>
  <si>
    <t>6 100</t>
  </si>
  <si>
    <t>38 900</t>
  </si>
  <si>
    <t>*4 008.85</t>
  </si>
  <si>
    <t>2015/16</t>
  </si>
  <si>
    <t>5 252</t>
  </si>
  <si>
    <t>6 173</t>
  </si>
  <si>
    <t>33 496</t>
  </si>
  <si>
    <t>10 452</t>
  </si>
  <si>
    <t>43 948</t>
  </si>
  <si>
    <t>*5 403.00</t>
  </si>
  <si>
    <t>110 229</t>
  </si>
  <si>
    <t>2016/17</t>
  </si>
  <si>
    <t>4 896</t>
  </si>
  <si>
    <t>9 895</t>
  </si>
  <si>
    <t>14 791</t>
  </si>
  <si>
    <t>33 124</t>
  </si>
  <si>
    <t>43 536</t>
  </si>
  <si>
    <t>76 660</t>
  </si>
  <si>
    <t>*4 730.00</t>
  </si>
  <si>
    <t>50 483</t>
  </si>
  <si>
    <t>127 143</t>
  </si>
  <si>
    <t>2017/18</t>
  </si>
  <si>
    <t>34 197</t>
  </si>
  <si>
    <t>23 823</t>
  </si>
  <si>
    <t>58 020</t>
  </si>
  <si>
    <t>4 822.00</t>
  </si>
  <si>
    <t>59 608</t>
  </si>
  <si>
    <t>2018/19</t>
  </si>
  <si>
    <t>4 704</t>
  </si>
  <si>
    <t>16 125</t>
  </si>
  <si>
    <t>2019/20</t>
  </si>
  <si>
    <t>28 887</t>
  </si>
  <si>
    <t>199 918</t>
  </si>
  <si>
    <t>27 902</t>
  </si>
  <si>
    <t>13 026</t>
  </si>
  <si>
    <t>4 419</t>
  </si>
  <si>
    <t>12 628</t>
  </si>
  <si>
    <t>3 981</t>
  </si>
  <si>
    <t>13 895</t>
  </si>
  <si>
    <t>10 275</t>
  </si>
  <si>
    <t>4 035</t>
  </si>
  <si>
    <t>4 643</t>
  </si>
  <si>
    <t>14 017</t>
  </si>
  <si>
    <t>14 455</t>
  </si>
  <si>
    <t>11 425</t>
  </si>
  <si>
    <t xml:space="preserve">  21 102</t>
  </si>
  <si>
    <t>16 697</t>
  </si>
  <si>
    <t>5 474</t>
  </si>
  <si>
    <t>40 583</t>
  </si>
  <si>
    <t>36 244</t>
  </si>
  <si>
    <t>73 457</t>
  </si>
  <si>
    <t>8 209</t>
  </si>
  <si>
    <t>4 404</t>
  </si>
  <si>
    <t>22 954</t>
  </si>
  <si>
    <t>170 243</t>
  </si>
  <si>
    <t>120 650</t>
  </si>
  <si>
    <t>120 899</t>
  </si>
  <si>
    <t>101 543</t>
  </si>
  <si>
    <t>104 783</t>
  </si>
  <si>
    <t>163 546</t>
  </si>
  <si>
    <t>133 469</t>
  </si>
  <si>
    <t>129 072</t>
  </si>
  <si>
    <t>118 533</t>
  </si>
  <si>
    <t>178 180</t>
  </si>
  <si>
    <t>210 826</t>
  </si>
  <si>
    <t>155 984</t>
  </si>
  <si>
    <t>159 550</t>
  </si>
  <si>
    <t>154 177</t>
  </si>
  <si>
    <t>117 628</t>
  </si>
  <si>
    <t>76 534</t>
  </si>
  <si>
    <t>2020/21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</si>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</sst>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71" formatCode="_ * #,##0.00_ ;_ * \-#,##0.00_ ;_ * &quot;-&quot;??_ ;_ @_ "/>
    <numFmt numFmtId="172" formatCode="_(* #,##0.00_);_(* \(#,##0.00\);_(* &quot;-&quot;_);_(@_)"/>
    <numFmt numFmtId="173" formatCode="_ &quot;N$&quot;\ * #,##0.00_ ;_ &quot;N$&quot;\ * \-#,##0.00_ ;_ &quot;N$&quot;\ * &quot;-&quot;??_ ;_ @_ "/>
    <numFmt numFmtId="175" formatCode="hh\:mm\:ss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Times New Roman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1" fillId="0" borderId="0"/>
    <xf numFmtId="0" fontId="1" fillId="0" borderId="0" applyAlignment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171" fontId="1" fillId="0" borderId="0" applyFont="0" applyFill="0" applyBorder="0" applyAlignment="0" applyProtection="0"/>
    <xf numFmtId="164" fontId="14" fillId="0" borderId="0" applyFont="0" applyFill="0" applyBorder="0" applyAlignment="0" applyProtection="0">
      <alignment vertical="top"/>
    </xf>
    <xf numFmtId="164" fontId="14" fillId="0" borderId="0" applyFont="0" applyFill="0" applyBorder="0" applyAlignment="0" applyProtection="0">
      <alignment vertical="top"/>
    </xf>
    <xf numFmtId="164" fontId="14" fillId="0" borderId="0" applyFont="0" applyFill="0" applyBorder="0" applyAlignment="0" applyProtection="0">
      <alignment vertical="top"/>
    </xf>
    <xf numFmtId="171" fontId="1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4" fillId="0" borderId="0" applyFont="0" applyFill="0" applyBorder="0" applyAlignment="0" applyProtection="0">
      <alignment vertical="top"/>
    </xf>
    <xf numFmtId="164" fontId="1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>
      <alignment vertical="top"/>
    </xf>
    <xf numFmtId="0" fontId="1" fillId="0" borderId="0"/>
    <xf numFmtId="0" fontId="10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7" fillId="0" borderId="0"/>
    <xf numFmtId="0" fontId="17" fillId="0" borderId="0"/>
    <xf numFmtId="0" fontId="17" fillId="0" borderId="0"/>
    <xf numFmtId="0" fontId="10" fillId="0" borderId="0"/>
    <xf numFmtId="0" fontId="13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0" fillId="0" borderId="0" xfId="0" applyFont="1"/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left"/>
    </xf>
    <xf numFmtId="3" fontId="6" fillId="0" borderId="1" xfId="0" applyNumberFormat="1" applyFont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3" fontId="9" fillId="0" borderId="1" xfId="0" applyNumberFormat="1" applyFont="1" applyBorder="1" applyAlignment="1">
      <alignment horizontal="left"/>
    </xf>
    <xf numFmtId="3" fontId="4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</cellXfs>
  <cellStyles count="75">
    <cellStyle name="Comma 2" xfId="3" xr:uid="{00000000-0005-0000-0000-000031000000}"/>
    <cellStyle name="Comma 2 2" xfId="6" xr:uid="{00000000-0005-0000-0000-000001000000}"/>
    <cellStyle name="Comma 2 2 2" xfId="10" xr:uid="{00000000-0005-0000-0000-000039000000}"/>
    <cellStyle name="Comma 2 3" xfId="11" xr:uid="{00000000-0005-0000-0000-00003A000000}"/>
    <cellStyle name="Comma 2 4" xfId="12" xr:uid="{00000000-0005-0000-0000-00003B000000}"/>
    <cellStyle name="Comma 2 5" xfId="9" xr:uid="{00000000-0005-0000-0000-000038000000}"/>
    <cellStyle name="Comma 3" xfId="13" xr:uid="{00000000-0005-0000-0000-00003C000000}"/>
    <cellStyle name="Comma 3 10" xfId="14" xr:uid="{00000000-0005-0000-0000-00003D000000}"/>
    <cellStyle name="Comma 3 11" xfId="15" xr:uid="{00000000-0005-0000-0000-00003E000000}"/>
    <cellStyle name="Comma 3 12" xfId="16" xr:uid="{00000000-0005-0000-0000-00003F000000}"/>
    <cellStyle name="Comma 3 13" xfId="17" xr:uid="{00000000-0005-0000-0000-000040000000}"/>
    <cellStyle name="Comma 3 14" xfId="18" xr:uid="{00000000-0005-0000-0000-000041000000}"/>
    <cellStyle name="Comma 3 15" xfId="19" xr:uid="{00000000-0005-0000-0000-000042000000}"/>
    <cellStyle name="Comma 3 16" xfId="20" xr:uid="{00000000-0005-0000-0000-000043000000}"/>
    <cellStyle name="Comma 3 17" xfId="21" xr:uid="{00000000-0005-0000-0000-000044000000}"/>
    <cellStyle name="Comma 3 18" xfId="22" xr:uid="{00000000-0005-0000-0000-000045000000}"/>
    <cellStyle name="Comma 3 19" xfId="23" xr:uid="{00000000-0005-0000-0000-000046000000}"/>
    <cellStyle name="Comma 3 19 2" xfId="24" xr:uid="{00000000-0005-0000-0000-000047000000}"/>
    <cellStyle name="Comma 3 19 3" xfId="25" xr:uid="{00000000-0005-0000-0000-000048000000}"/>
    <cellStyle name="Comma 3 19 4" xfId="26" xr:uid="{00000000-0005-0000-0000-000049000000}"/>
    <cellStyle name="Comma 3 19 5" xfId="27" xr:uid="{00000000-0005-0000-0000-00004A000000}"/>
    <cellStyle name="Comma 3 19 6" xfId="28" xr:uid="{00000000-0005-0000-0000-00004B000000}"/>
    <cellStyle name="Comma 3 19 7" xfId="7" xr:uid="{CC284FBB-0D05-4148-8417-4E2E03E37A0A}"/>
    <cellStyle name="Comma 3 2" xfId="29" xr:uid="{00000000-0005-0000-0000-00004C000000}"/>
    <cellStyle name="Comma 3 3" xfId="30" xr:uid="{00000000-0005-0000-0000-00004D000000}"/>
    <cellStyle name="Comma 3 4" xfId="31" xr:uid="{00000000-0005-0000-0000-00004E000000}"/>
    <cellStyle name="Comma 3 5" xfId="32" xr:uid="{00000000-0005-0000-0000-00004F000000}"/>
    <cellStyle name="Comma 3 6" xfId="33" xr:uid="{00000000-0005-0000-0000-000050000000}"/>
    <cellStyle name="Comma 3 7" xfId="34" xr:uid="{00000000-0005-0000-0000-000051000000}"/>
    <cellStyle name="Comma 3 8" xfId="35" xr:uid="{00000000-0005-0000-0000-000052000000}"/>
    <cellStyle name="Comma 3 9" xfId="36" xr:uid="{00000000-0005-0000-0000-000053000000}"/>
    <cellStyle name="Comma 4" xfId="37" xr:uid="{00000000-0005-0000-0000-000054000000}"/>
    <cellStyle name="Comma 4 10" xfId="38" xr:uid="{00000000-0005-0000-0000-000055000000}"/>
    <cellStyle name="Comma 4 11" xfId="39" xr:uid="{00000000-0005-0000-0000-000056000000}"/>
    <cellStyle name="Comma 4 12" xfId="40" xr:uid="{00000000-0005-0000-0000-000057000000}"/>
    <cellStyle name="Comma 4 13" xfId="41" xr:uid="{00000000-0005-0000-0000-000058000000}"/>
    <cellStyle name="Comma 4 14" xfId="42" xr:uid="{00000000-0005-0000-0000-000059000000}"/>
    <cellStyle name="Comma 4 2" xfId="43" xr:uid="{00000000-0005-0000-0000-00005A000000}"/>
    <cellStyle name="Comma 4 3" xfId="44" xr:uid="{00000000-0005-0000-0000-00005B000000}"/>
    <cellStyle name="Comma 4 4" xfId="45" xr:uid="{00000000-0005-0000-0000-00005C000000}"/>
    <cellStyle name="Comma 4 5" xfId="46" xr:uid="{00000000-0005-0000-0000-00005D000000}"/>
    <cellStyle name="Comma 4 6" xfId="47" xr:uid="{00000000-0005-0000-0000-00005E000000}"/>
    <cellStyle name="Comma 4 7" xfId="48" xr:uid="{00000000-0005-0000-0000-00005F000000}"/>
    <cellStyle name="Comma 4 8" xfId="49" xr:uid="{00000000-0005-0000-0000-000060000000}"/>
    <cellStyle name="Comma 4 9" xfId="50" xr:uid="{00000000-0005-0000-0000-000061000000}"/>
    <cellStyle name="Comma 5" xfId="51" xr:uid="{00000000-0005-0000-0000-000062000000}"/>
    <cellStyle name="Comma 5 2" xfId="52" xr:uid="{00000000-0005-0000-0000-000063000000}"/>
    <cellStyle name="Comma 5 3" xfId="53" xr:uid="{00000000-0005-0000-0000-000064000000}"/>
    <cellStyle name="Comma 6" xfId="54" xr:uid="{00000000-0005-0000-0000-000065000000}"/>
    <cellStyle name="Comma 7" xfId="55" xr:uid="{00000000-0005-0000-0000-000066000000}"/>
    <cellStyle name="Comma 7 2" xfId="56" xr:uid="{00000000-0005-0000-0000-000067000000}"/>
    <cellStyle name="Comma 7 3" xfId="57" xr:uid="{00000000-0005-0000-0000-000068000000}"/>
    <cellStyle name="Comma 8" xfId="58" xr:uid="{00000000-0005-0000-0000-000069000000}"/>
    <cellStyle name="Comma 8 2" xfId="5" xr:uid="{07C906B7-D72E-4345-8B54-ED7D62AAF8A3}"/>
    <cellStyle name="Comma 8 2 2" xfId="59" xr:uid="{00000000-0005-0000-0000-00006A000000}"/>
    <cellStyle name="Comma 8 2 3" xfId="60" xr:uid="{00000000-0005-0000-0000-00006B000000}"/>
    <cellStyle name="Comma 9" xfId="61" xr:uid="{00000000-0005-0000-0000-00006C000000}"/>
    <cellStyle name="Normal" xfId="0" builtinId="0"/>
    <cellStyle name="Normal 2" xfId="1" xr:uid="{00000000-0005-0000-0000-000001000000}"/>
    <cellStyle name="Normal 2 2" xfId="62" xr:uid="{00000000-0005-0000-0000-00006E000000}"/>
    <cellStyle name="Normal 2 2 2" xfId="63" xr:uid="{00000000-0005-0000-0000-00006F000000}"/>
    <cellStyle name="Normal 2 3" xfId="64" xr:uid="{00000000-0005-0000-0000-000070000000}"/>
    <cellStyle name="Normal 2 4" xfId="65" xr:uid="{00000000-0005-0000-0000-000071000000}"/>
    <cellStyle name="Normal 2 5" xfId="66" xr:uid="{00000000-0005-0000-0000-000072000000}"/>
    <cellStyle name="Normal 2 6" xfId="67" xr:uid="{00000000-0005-0000-0000-000073000000}"/>
    <cellStyle name="Normal 3" xfId="68" xr:uid="{00000000-0005-0000-0000-000074000000}"/>
    <cellStyle name="Normal 3 2" xfId="69" xr:uid="{00000000-0005-0000-0000-000075000000}"/>
    <cellStyle name="Normal 3 2 2" xfId="70" xr:uid="{00000000-0005-0000-0000-000076000000}"/>
    <cellStyle name="Normal 4" xfId="4" xr:uid="{B8E802DF-8548-4D1F-8E1A-C5248CD1C6E1}"/>
    <cellStyle name="Normal 5" xfId="71" xr:uid="{00000000-0005-0000-0000-000077000000}"/>
    <cellStyle name="Normal 6" xfId="72" xr:uid="{00000000-0005-0000-0000-000078000000}"/>
    <cellStyle name="Normal 7" xfId="8" xr:uid="{00000000-0005-0000-0000-00006D000000}"/>
    <cellStyle name="Percent 2" xfId="73" xr:uid="{00000000-0005-0000-0000-000079000000}"/>
    <cellStyle name="Percent 3" xfId="74" xr:uid="{00000000-0005-0000-0000-00007A000000}"/>
    <cellStyle name="Standard_Producer details 2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rain%20Statistics%202020%20Tresia%20file%20only\White%20maize-%20marketing%20repor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vs Local Graph"/>
      <sheetName val="Projected VS Actual -Zone"/>
      <sheetName val="Total Projected vs Actual"/>
    </sheetNames>
    <sheetDataSet>
      <sheetData sheetId="0">
        <row r="3">
          <cell r="N3">
            <v>96095.697</v>
          </cell>
        </row>
        <row r="41">
          <cell r="Q41">
            <v>37764.625448763887</v>
          </cell>
          <cell r="R41">
            <v>28349.944951236113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workbookViewId="0">
      <selection activeCell="O5" sqref="O5"/>
    </sheetView>
  </sheetViews>
  <sheetFormatPr defaultRowHeight="14.4" x14ac:dyDescent="0.3"/>
  <cols>
    <col min="1" max="1" width="22" customWidth="1"/>
    <col min="2" max="2" width="10.44140625" customWidth="1"/>
    <col min="3" max="3" width="11" customWidth="1"/>
    <col min="4" max="4" width="11.109375" customWidth="1"/>
    <col min="5" max="5" width="10.77734375" customWidth="1"/>
    <col min="6" max="6" width="11.33203125" customWidth="1"/>
    <col min="7" max="7" width="12.21875" customWidth="1"/>
    <col min="8" max="8" width="11.88671875" customWidth="1"/>
    <col min="9" max="9" width="11.33203125" customWidth="1"/>
    <col min="10" max="10" width="11.44140625" customWidth="1"/>
    <col min="11" max="11" width="13.88671875" customWidth="1"/>
  </cols>
  <sheetData>
    <row r="1" spans="1:11" ht="24.45" customHeight="1" x14ac:dyDescent="0.3">
      <c r="A1" s="19" t="s">
        <v>0</v>
      </c>
      <c r="B1" s="19" t="s">
        <v>1</v>
      </c>
      <c r="C1" s="19"/>
      <c r="D1" s="19"/>
      <c r="E1" s="19" t="s">
        <v>2</v>
      </c>
      <c r="F1" s="19"/>
      <c r="G1" s="19"/>
      <c r="H1" s="20"/>
      <c r="I1" s="21"/>
      <c r="J1" s="21"/>
      <c r="K1" s="21"/>
    </row>
    <row r="2" spans="1:11" ht="24" x14ac:dyDescent="0.3">
      <c r="A2" s="19"/>
      <c r="B2" s="19"/>
      <c r="C2" s="19"/>
      <c r="D2" s="19"/>
      <c r="E2" s="19"/>
      <c r="F2" s="19"/>
      <c r="G2" s="19"/>
      <c r="H2" s="21" t="s">
        <v>3</v>
      </c>
      <c r="I2" s="21" t="s">
        <v>5</v>
      </c>
      <c r="J2" s="21"/>
      <c r="K2" s="21" t="s">
        <v>9</v>
      </c>
    </row>
    <row r="3" spans="1:11" x14ac:dyDescent="0.3">
      <c r="A3" s="19"/>
      <c r="B3" s="19"/>
      <c r="C3" s="19"/>
      <c r="D3" s="19"/>
      <c r="E3" s="19"/>
      <c r="F3" s="19"/>
      <c r="G3" s="19"/>
      <c r="H3" s="20"/>
      <c r="I3" s="21" t="s">
        <v>6</v>
      </c>
      <c r="J3" s="21" t="s">
        <v>8</v>
      </c>
      <c r="K3" s="20"/>
    </row>
    <row r="4" spans="1:11" x14ac:dyDescent="0.3">
      <c r="A4" s="19"/>
      <c r="B4" s="19"/>
      <c r="C4" s="19"/>
      <c r="D4" s="19"/>
      <c r="E4" s="19"/>
      <c r="F4" s="19"/>
      <c r="G4" s="19"/>
      <c r="H4" s="21" t="s">
        <v>4</v>
      </c>
      <c r="I4" s="21" t="s">
        <v>7</v>
      </c>
      <c r="J4" s="21" t="s">
        <v>7</v>
      </c>
      <c r="K4" s="21" t="s">
        <v>7</v>
      </c>
    </row>
    <row r="5" spans="1:11" x14ac:dyDescent="0.3">
      <c r="A5" s="19"/>
      <c r="B5" s="24" t="s">
        <v>10</v>
      </c>
      <c r="C5" s="24" t="s">
        <v>11</v>
      </c>
      <c r="D5" s="24" t="s">
        <v>12</v>
      </c>
      <c r="E5" s="24" t="s">
        <v>10</v>
      </c>
      <c r="F5" s="24" t="s">
        <v>11</v>
      </c>
      <c r="G5" s="24" t="s">
        <v>12</v>
      </c>
      <c r="H5" s="22"/>
      <c r="I5" s="23"/>
      <c r="J5" s="21"/>
      <c r="K5" s="21"/>
    </row>
    <row r="6" spans="1:11" x14ac:dyDescent="0.3">
      <c r="A6" s="3" t="s">
        <v>14</v>
      </c>
      <c r="B6" s="4">
        <v>4359</v>
      </c>
      <c r="C6" s="4">
        <v>8223</v>
      </c>
      <c r="D6" s="15">
        <v>12582</v>
      </c>
      <c r="E6" s="4">
        <v>27743</v>
      </c>
      <c r="F6" s="4">
        <v>16622</v>
      </c>
      <c r="G6" s="15" t="s">
        <v>15</v>
      </c>
      <c r="H6" s="4" t="s">
        <v>16</v>
      </c>
      <c r="I6" s="7" t="s">
        <v>149</v>
      </c>
      <c r="J6" s="4" t="s">
        <v>17</v>
      </c>
      <c r="K6" s="15" t="s">
        <v>136</v>
      </c>
    </row>
    <row r="7" spans="1:11" x14ac:dyDescent="0.3">
      <c r="A7" s="3" t="s">
        <v>18</v>
      </c>
      <c r="B7" s="4">
        <v>4682</v>
      </c>
      <c r="C7" s="4" t="s">
        <v>26</v>
      </c>
      <c r="D7" s="15" t="s">
        <v>27</v>
      </c>
      <c r="E7" s="4" t="s">
        <v>19</v>
      </c>
      <c r="F7" s="4" t="s">
        <v>20</v>
      </c>
      <c r="G7" s="15" t="s">
        <v>21</v>
      </c>
      <c r="H7" s="4" t="s">
        <v>22</v>
      </c>
      <c r="I7" s="7" t="s">
        <v>23</v>
      </c>
      <c r="J7" s="4" t="s">
        <v>24</v>
      </c>
      <c r="K7" s="15" t="s">
        <v>137</v>
      </c>
    </row>
    <row r="8" spans="1:11" x14ac:dyDescent="0.3">
      <c r="A8" s="3" t="s">
        <v>25</v>
      </c>
      <c r="B8" s="4" t="s">
        <v>34</v>
      </c>
      <c r="C8" s="4" t="s">
        <v>35</v>
      </c>
      <c r="D8" s="15">
        <v>12068</v>
      </c>
      <c r="E8" s="4" t="s">
        <v>28</v>
      </c>
      <c r="F8" s="4" t="s">
        <v>29</v>
      </c>
      <c r="G8" s="15" t="s">
        <v>30</v>
      </c>
      <c r="H8" s="4" t="s">
        <v>31</v>
      </c>
      <c r="I8" s="7" t="s">
        <v>32</v>
      </c>
      <c r="J8" s="4">
        <v>300</v>
      </c>
      <c r="K8" s="15" t="s">
        <v>138</v>
      </c>
    </row>
    <row r="9" spans="1:11" s="2" customFormat="1" x14ac:dyDescent="0.3">
      <c r="A9" s="3" t="s">
        <v>33</v>
      </c>
      <c r="B9" s="4" t="s">
        <v>42</v>
      </c>
      <c r="C9" s="4" t="s">
        <v>43</v>
      </c>
      <c r="D9" s="15" t="s">
        <v>44</v>
      </c>
      <c r="E9" s="4" t="s">
        <v>36</v>
      </c>
      <c r="F9" s="4" t="s">
        <v>133</v>
      </c>
      <c r="G9" s="15" t="s">
        <v>37</v>
      </c>
      <c r="H9" s="4" t="s">
        <v>38</v>
      </c>
      <c r="I9" s="7" t="s">
        <v>39</v>
      </c>
      <c r="J9" s="4" t="s">
        <v>40</v>
      </c>
      <c r="K9" s="15" t="s">
        <v>139</v>
      </c>
    </row>
    <row r="10" spans="1:11" s="2" customFormat="1" x14ac:dyDescent="0.3">
      <c r="A10" s="3" t="s">
        <v>41</v>
      </c>
      <c r="B10" s="4" t="s">
        <v>51</v>
      </c>
      <c r="C10" s="4" t="s">
        <v>52</v>
      </c>
      <c r="D10" s="15" t="s">
        <v>114</v>
      </c>
      <c r="E10" s="4" t="s">
        <v>45</v>
      </c>
      <c r="F10" s="4" t="s">
        <v>46</v>
      </c>
      <c r="G10" s="15" t="s">
        <v>47</v>
      </c>
      <c r="H10" s="4" t="s">
        <v>48</v>
      </c>
      <c r="I10" s="7" t="s">
        <v>49</v>
      </c>
      <c r="J10" s="4">
        <v>230</v>
      </c>
      <c r="K10" s="15" t="s">
        <v>140</v>
      </c>
    </row>
    <row r="11" spans="1:11" s="2" customFormat="1" x14ac:dyDescent="0.3">
      <c r="A11" s="3" t="s">
        <v>50</v>
      </c>
      <c r="B11" s="4" t="s">
        <v>59</v>
      </c>
      <c r="C11" s="4" t="s">
        <v>60</v>
      </c>
      <c r="D11" s="15" t="s">
        <v>61</v>
      </c>
      <c r="E11" s="4" t="s">
        <v>53</v>
      </c>
      <c r="F11" s="4" t="s">
        <v>54</v>
      </c>
      <c r="G11" s="15" t="s">
        <v>55</v>
      </c>
      <c r="H11" s="4" t="s">
        <v>56</v>
      </c>
      <c r="I11" s="7" t="s">
        <v>57</v>
      </c>
      <c r="J11" s="4" t="s">
        <v>13</v>
      </c>
      <c r="K11" s="15" t="s">
        <v>141</v>
      </c>
    </row>
    <row r="12" spans="1:11" s="2" customFormat="1" x14ac:dyDescent="0.3">
      <c r="A12" s="3" t="s">
        <v>58</v>
      </c>
      <c r="B12" s="4" t="s">
        <v>117</v>
      </c>
      <c r="C12" s="4">
        <v>9914</v>
      </c>
      <c r="D12" s="15" t="s">
        <v>118</v>
      </c>
      <c r="E12" s="4" t="s">
        <v>62</v>
      </c>
      <c r="F12" s="4" t="s">
        <v>63</v>
      </c>
      <c r="G12" s="15" t="s">
        <v>64</v>
      </c>
      <c r="H12" s="4" t="s">
        <v>65</v>
      </c>
      <c r="I12" s="7" t="s">
        <v>66</v>
      </c>
      <c r="J12" s="4">
        <v>72</v>
      </c>
      <c r="K12" s="15" t="s">
        <v>142</v>
      </c>
    </row>
    <row r="13" spans="1:11" s="2" customFormat="1" x14ac:dyDescent="0.3">
      <c r="A13" s="3" t="s">
        <v>67</v>
      </c>
      <c r="B13" s="4" t="s">
        <v>120</v>
      </c>
      <c r="C13" s="4" t="s">
        <v>119</v>
      </c>
      <c r="D13" s="15">
        <v>14310</v>
      </c>
      <c r="E13" s="4" t="s">
        <v>68</v>
      </c>
      <c r="F13" s="4" t="s">
        <v>69</v>
      </c>
      <c r="G13" s="15" t="s">
        <v>70</v>
      </c>
      <c r="H13" s="4" t="s">
        <v>71</v>
      </c>
      <c r="I13" s="7" t="s">
        <v>72</v>
      </c>
      <c r="J13" s="4" t="s">
        <v>13</v>
      </c>
      <c r="K13" s="15" t="s">
        <v>143</v>
      </c>
    </row>
    <row r="14" spans="1:11" s="2" customFormat="1" x14ac:dyDescent="0.3">
      <c r="A14" s="3" t="s">
        <v>73</v>
      </c>
      <c r="B14" s="4" t="s">
        <v>121</v>
      </c>
      <c r="C14" s="4" t="s">
        <v>74</v>
      </c>
      <c r="D14" s="15" t="s">
        <v>122</v>
      </c>
      <c r="E14" s="4">
        <v>35109</v>
      </c>
      <c r="F14" s="4" t="s">
        <v>127</v>
      </c>
      <c r="G14" s="15" t="s">
        <v>128</v>
      </c>
      <c r="H14" s="4" t="s">
        <v>75</v>
      </c>
      <c r="I14" s="7" t="s">
        <v>134</v>
      </c>
      <c r="J14" s="4" t="s">
        <v>13</v>
      </c>
      <c r="K14" s="15" t="s">
        <v>144</v>
      </c>
    </row>
    <row r="15" spans="1:11" s="1" customFormat="1" x14ac:dyDescent="0.3">
      <c r="A15" s="3" t="s">
        <v>77</v>
      </c>
      <c r="B15" s="4" t="s">
        <v>115</v>
      </c>
      <c r="C15" s="4" t="s">
        <v>131</v>
      </c>
      <c r="D15" s="15" t="s">
        <v>116</v>
      </c>
      <c r="E15" s="4">
        <v>37213</v>
      </c>
      <c r="F15" s="10" t="s">
        <v>129</v>
      </c>
      <c r="G15" s="16" t="s">
        <v>130</v>
      </c>
      <c r="H15" s="4" t="s">
        <v>82</v>
      </c>
      <c r="I15" s="7" t="s">
        <v>76</v>
      </c>
      <c r="J15" s="4" t="s">
        <v>13</v>
      </c>
      <c r="K15" s="15" t="s">
        <v>145</v>
      </c>
    </row>
    <row r="16" spans="1:11" s="2" customFormat="1" x14ac:dyDescent="0.3">
      <c r="A16" s="3" t="s">
        <v>83</v>
      </c>
      <c r="B16" s="4">
        <v>4004</v>
      </c>
      <c r="C16" s="4" t="s">
        <v>78</v>
      </c>
      <c r="D16" s="15" t="s">
        <v>123</v>
      </c>
      <c r="E16" s="4" t="s">
        <v>79</v>
      </c>
      <c r="F16" s="4" t="s">
        <v>80</v>
      </c>
      <c r="G16" s="15" t="s">
        <v>81</v>
      </c>
      <c r="H16" s="4" t="s">
        <v>89</v>
      </c>
      <c r="I16" s="12" t="s">
        <v>135</v>
      </c>
      <c r="J16" s="4"/>
      <c r="K16" s="15" t="s">
        <v>146</v>
      </c>
    </row>
    <row r="17" spans="1:11" s="1" customFormat="1" x14ac:dyDescent="0.3">
      <c r="A17" s="3" t="s">
        <v>91</v>
      </c>
      <c r="B17" s="4" t="s">
        <v>84</v>
      </c>
      <c r="C17" s="4" t="s">
        <v>85</v>
      </c>
      <c r="D17" s="15" t="s">
        <v>124</v>
      </c>
      <c r="E17" s="4" t="s">
        <v>86</v>
      </c>
      <c r="F17" s="4" t="s">
        <v>87</v>
      </c>
      <c r="G17" s="15" t="s">
        <v>88</v>
      </c>
      <c r="H17" s="4" t="s">
        <v>98</v>
      </c>
      <c r="I17" s="7" t="s">
        <v>90</v>
      </c>
      <c r="J17" s="4" t="s">
        <v>13</v>
      </c>
      <c r="K17" s="15" t="s">
        <v>147</v>
      </c>
    </row>
    <row r="18" spans="1:11" s="2" customFormat="1" x14ac:dyDescent="0.3">
      <c r="A18" s="3" t="s">
        <v>101</v>
      </c>
      <c r="B18" s="4" t="s">
        <v>92</v>
      </c>
      <c r="C18" s="4" t="s">
        <v>93</v>
      </c>
      <c r="D18" s="18" t="s">
        <v>94</v>
      </c>
      <c r="E18" s="4" t="s">
        <v>95</v>
      </c>
      <c r="F18" s="4" t="s">
        <v>96</v>
      </c>
      <c r="G18" s="15" t="s">
        <v>97</v>
      </c>
      <c r="H18" s="10">
        <v>4778</v>
      </c>
      <c r="I18" s="7" t="s">
        <v>99</v>
      </c>
      <c r="J18" s="4" t="s">
        <v>13</v>
      </c>
      <c r="K18" s="15" t="s">
        <v>100</v>
      </c>
    </row>
    <row r="19" spans="1:11" s="2" customFormat="1" x14ac:dyDescent="0.3">
      <c r="A19" s="3" t="s">
        <v>107</v>
      </c>
      <c r="B19" s="10" t="s">
        <v>132</v>
      </c>
      <c r="C19" s="10" t="s">
        <v>126</v>
      </c>
      <c r="D19" s="15" t="s">
        <v>125</v>
      </c>
      <c r="E19" s="13" t="s">
        <v>102</v>
      </c>
      <c r="F19" s="10" t="s">
        <v>103</v>
      </c>
      <c r="G19" s="15" t="s">
        <v>104</v>
      </c>
      <c r="H19" s="4" t="s">
        <v>105</v>
      </c>
      <c r="I19" s="7" t="s">
        <v>106</v>
      </c>
      <c r="J19" s="4" t="s">
        <v>13</v>
      </c>
      <c r="K19" s="15" t="s">
        <v>148</v>
      </c>
    </row>
    <row r="20" spans="1:11" s="2" customFormat="1" x14ac:dyDescent="0.3">
      <c r="A20" s="6" t="s">
        <v>110</v>
      </c>
      <c r="B20" s="10" t="s">
        <v>108</v>
      </c>
      <c r="C20" s="10">
        <v>11421</v>
      </c>
      <c r="D20" s="17" t="s">
        <v>109</v>
      </c>
      <c r="E20" s="14" t="s">
        <v>113</v>
      </c>
      <c r="F20" s="14">
        <v>887</v>
      </c>
      <c r="G20" s="17" t="s">
        <v>111</v>
      </c>
      <c r="H20" s="11">
        <v>4742</v>
      </c>
      <c r="I20" s="9">
        <v>171031</v>
      </c>
      <c r="J20" s="10"/>
      <c r="K20" s="18" t="s">
        <v>112</v>
      </c>
    </row>
    <row r="21" spans="1:11" s="2" customFormat="1" x14ac:dyDescent="0.3">
      <c r="A21" s="6" t="s">
        <v>150</v>
      </c>
      <c r="B21" s="10">
        <v>3241</v>
      </c>
      <c r="C21" s="10">
        <v>15095</v>
      </c>
      <c r="D21" s="18">
        <f>SUM(B21:C21)</f>
        <v>18336</v>
      </c>
      <c r="E21" s="10">
        <f>'[1]Import vs Local Graph'!$R$41</f>
        <v>28349.944951236113</v>
      </c>
      <c r="F21" s="10">
        <f>'[1]Import vs Local Graph'!$Q$41</f>
        <v>37764.625448763887</v>
      </c>
      <c r="G21" s="18">
        <v>66345.682000000001</v>
      </c>
      <c r="H21" s="10">
        <v>5077</v>
      </c>
      <c r="I21" s="9">
        <f>'[1]Import vs Local Graph'!$N$3</f>
        <v>96095.697</v>
      </c>
      <c r="J21" s="10"/>
      <c r="K21" s="18">
        <f>G21+I21</f>
        <v>162441.37900000002</v>
      </c>
    </row>
    <row r="22" spans="1:11" x14ac:dyDescent="0.3">
      <c r="A22" s="5" t="s">
        <v>151</v>
      </c>
      <c r="B22" s="8">
        <v>4793</v>
      </c>
      <c r="C22" s="8">
        <v>22119</v>
      </c>
      <c r="D22" s="18">
        <v>26912</v>
      </c>
      <c r="E22" s="8">
        <v>41598</v>
      </c>
      <c r="F22" s="8">
        <v>49299</v>
      </c>
      <c r="G22" s="18">
        <v>90895</v>
      </c>
      <c r="H22" s="8">
        <v>4635</v>
      </c>
      <c r="I22" s="9">
        <v>112984.984</v>
      </c>
      <c r="J22" s="8"/>
      <c r="K22" s="18">
        <f>G22+I22</f>
        <v>203879.984</v>
      </c>
    </row>
  </sheetData>
  <mergeCells count="3">
    <mergeCell ref="A1:A5"/>
    <mergeCell ref="B1:D4"/>
    <mergeCell ref="E1:G4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2022-06-30T08:05:18Z</dcterms:modified>
</cp:coreProperties>
</file>